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9"/>
  <workbookPr/>
  <mc:AlternateContent xmlns:mc="http://schemas.openxmlformats.org/markup-compatibility/2006">
    <mc:Choice Requires="x15">
      <x15ac:absPath xmlns:x15ac="http://schemas.microsoft.com/office/spreadsheetml/2010/11/ac" url="/Users/astanews/Desktop/"/>
    </mc:Choice>
  </mc:AlternateContent>
  <xr:revisionPtr revIDLastSave="0" documentId="13_ncr:1_{2D73107D-6525-5F44-8D9B-79BC7EA121BB}" xr6:coauthVersionLast="47" xr6:coauthVersionMax="47" xr10:uidLastSave="{00000000-0000-0000-0000-000000000000}"/>
  <bookViews>
    <workbookView xWindow="-47700" yWindow="-300" windowWidth="28380" windowHeight="17300" xr2:uid="{00000000-000D-0000-FFFF-FFFF00000000}"/>
  </bookViews>
  <sheets>
    <sheet name="Photometry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3" i="1" l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N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O2" i="1"/>
  <c r="N2" i="1"/>
  <c r="D3" i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2" i="1"/>
</calcChain>
</file>

<file path=xl/sharedStrings.xml><?xml version="1.0" encoding="utf-8"?>
<sst xmlns="http://schemas.openxmlformats.org/spreadsheetml/2006/main" count="13" uniqueCount="10">
  <si>
    <t>Filename</t>
  </si>
  <si>
    <t>Day</t>
  </si>
  <si>
    <t>MJD</t>
  </si>
  <si>
    <t>Date</t>
  </si>
  <si>
    <t>Error</t>
  </si>
  <si>
    <t>Supernova</t>
  </si>
  <si>
    <t>Comparison 1</t>
  </si>
  <si>
    <t>Comparison 2</t>
  </si>
  <si>
    <t>Calibrated</t>
  </si>
  <si>
    <t>EXAMPLE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</si>
</sst>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0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B05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2" fontId="3" fillId="0" borderId="0" xfId="0" applyNumberFormat="1" applyFont="1" applyAlignment="1">
      <alignment horizontal="center"/>
    </xf>
    <xf numFmtId="164" fontId="0" fillId="0" borderId="0" xfId="0" applyNumberFormat="1" applyAlignment="1">
      <alignment horizontal="center"/>
    </xf>
    <xf numFmtId="16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2" fontId="2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/>
    <xf numFmtId="0" fontId="4" fillId="0" borderId="0" xfId="0" applyFont="1"/>
    <xf numFmtId="165" fontId="1" fillId="0" borderId="0" xfId="0" applyNumberFormat="1" applyFont="1" applyAlignment="1">
      <alignment horizontal="center" vertical="center"/>
    </xf>
    <xf numFmtId="165" fontId="2" fillId="0" borderId="0" xfId="0" applyNumberFormat="1" applyFont="1" applyAlignment="1">
      <alignment horizontal="center"/>
    </xf>
    <xf numFmtId="165" fontId="0" fillId="0" borderId="0" xfId="0" applyNumberFormat="1" applyAlignment="1">
      <alignment horizontal="center"/>
    </xf>
    <xf numFmtId="165" fontId="0" fillId="0" borderId="0" xfId="0" applyNumberFormat="1"/>
    <xf numFmtId="164" fontId="2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Gaia16</a:t>
            </a:r>
            <a:r>
              <a:rPr lang="en-GB" baseline="0"/>
              <a:t> agf</a:t>
            </a:r>
            <a:endParaRPr lang="en-GB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GB"/>
        </a:p>
      </c:txPr>
    </c:title>
    <c:autoTitleDeleted val="0"/>
    <c:plotArea>
      <c:layout>
        <c:manualLayout>
          <c:layoutTarget val="inner"/>
          <c:xMode val="edge"/>
          <c:yMode val="edge"/>
          <c:x val="0.10709492563429572"/>
          <c:y val="0.16340296004666083"/>
          <c:w val="0.863571741032371"/>
          <c:h val="0.65049394867308252"/>
        </c:manualLayout>
      </c:layout>
      <c:scatterChart>
        <c:scatterStyle val="lineMarker"/>
        <c:varyColors val="0"/>
        <c:ser>
          <c:idx val="1"/>
          <c:order val="0"/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errBars>
            <c:errDir val="y"/>
            <c:errBarType val="both"/>
            <c:errValType val="cust"/>
            <c:noEndCap val="0"/>
            <c:plus>
              <c:numRef>
                <c:f>Photometry!$O$2:$O$18</c:f>
                <c:numCache>
                  <c:formatCode>General</c:formatCode>
                  <c:ptCount val="17"/>
                  <c:pt idx="0">
                    <c:v>6.0207972893961481E-3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</c:numCache>
              </c:numRef>
            </c:plus>
            <c:minus>
              <c:numRef>
                <c:f>Photometry!$O$2:$O$18</c:f>
                <c:numCache>
                  <c:formatCode>General</c:formatCode>
                  <c:ptCount val="17"/>
                  <c:pt idx="0">
                    <c:v>6.0207972893961481E-3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  <c:pt idx="4">
                    <c:v>0</c:v>
                  </c:pt>
                  <c:pt idx="5">
                    <c:v>0</c:v>
                  </c:pt>
                  <c:pt idx="6">
                    <c:v>0</c:v>
                  </c:pt>
                  <c:pt idx="7">
                    <c:v>0</c:v>
                  </c:pt>
                  <c:pt idx="8">
                    <c:v>0</c:v>
                  </c:pt>
                  <c:pt idx="9">
                    <c:v>0</c:v>
                  </c:pt>
                  <c:pt idx="10">
                    <c:v>0</c:v>
                  </c:pt>
                  <c:pt idx="11">
                    <c:v>0</c:v>
                  </c:pt>
                  <c:pt idx="12">
                    <c:v>0</c:v>
                  </c:pt>
                  <c:pt idx="13">
                    <c:v>0</c:v>
                  </c:pt>
                  <c:pt idx="14">
                    <c:v>0</c:v>
                  </c:pt>
                  <c:pt idx="15">
                    <c:v>0</c:v>
                  </c:pt>
                  <c:pt idx="16">
                    <c:v>0</c:v>
                  </c:pt>
                </c:numCache>
              </c:numRef>
            </c:minus>
            <c:spPr>
              <a:noFill/>
              <a:ln w="9525" cap="flat" cmpd="sng" algn="ctr">
                <a:solidFill>
                  <a:schemeClr val="tx1">
                    <a:lumMod val="65000"/>
                    <a:lumOff val="35000"/>
                  </a:schemeClr>
                </a:solidFill>
                <a:round/>
              </a:ln>
              <a:effectLst/>
            </c:spPr>
          </c:errBars>
          <c:xVal>
            <c:numRef>
              <c:f>Photometry!$D$2:$D$18</c:f>
              <c:numCache>
                <c:formatCode>0.00</c:formatCode>
                <c:ptCount val="17"/>
                <c:pt idx="0">
                  <c:v>3.3001000000003842</c:v>
                </c:pt>
                <c:pt idx="1">
                  <c:v>1.3197000000000116</c:v>
                </c:pt>
                <c:pt idx="2">
                  <c:v>2.2770000000018626</c:v>
                </c:pt>
                <c:pt idx="3">
                  <c:v>4.2742999999973108</c:v>
                </c:pt>
                <c:pt idx="4">
                  <c:v>8.2303000000028987</c:v>
                </c:pt>
                <c:pt idx="5">
                  <c:v>10.257799999999406</c:v>
                </c:pt>
                <c:pt idx="6">
                  <c:v>12.230300000002899</c:v>
                </c:pt>
                <c:pt idx="7">
                  <c:v>13.286599999999453</c:v>
                </c:pt>
                <c:pt idx="8">
                  <c:v>15.319100000000617</c:v>
                </c:pt>
                <c:pt idx="9">
                  <c:v>17.276400000002468</c:v>
                </c:pt>
                <c:pt idx="10">
                  <c:v>19.293299999997544</c:v>
                </c:pt>
                <c:pt idx="11">
                  <c:v>20.286299999999756</c:v>
                </c:pt>
                <c:pt idx="12">
                  <c:v>21.278200000000652</c:v>
                </c:pt>
                <c:pt idx="13">
                  <c:v>26.23410000000149</c:v>
                </c:pt>
                <c:pt idx="14">
                  <c:v>27.248599999998987</c:v>
                </c:pt>
                <c:pt idx="15">
                  <c:v>32.236700000001292</c:v>
                </c:pt>
                <c:pt idx="16">
                  <c:v>34.418499999999767</c:v>
                </c:pt>
              </c:numCache>
            </c:numRef>
          </c:xVal>
          <c:yVal>
            <c:numRef>
              <c:f>Photometry!$N$2:$N$18</c:f>
              <c:numCache>
                <c:formatCode>0.000</c:formatCode>
                <c:ptCount val="17"/>
                <c:pt idx="0">
                  <c:v>0.26700000000000301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0E7-4264-A4BE-354DDE4196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75084608"/>
        <c:axId val="775088352"/>
      </c:scatterChart>
      <c:valAx>
        <c:axId val="775084608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Days after MJD 57449</a:t>
                </a:r>
              </a:p>
            </c:rich>
          </c:tx>
          <c:layout>
            <c:manualLayout>
              <c:xMode val="edge"/>
              <c:yMode val="edge"/>
              <c:x val="0.34530424321959757"/>
              <c:y val="0.9078240740740740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75088352"/>
        <c:crossesAt val="0.8"/>
        <c:crossBetween val="midCat"/>
      </c:valAx>
      <c:valAx>
        <c:axId val="775088352"/>
        <c:scaling>
          <c:orientation val="maxMin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Magnitude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.0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775084608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45720</xdr:colOff>
      <xdr:row>22</xdr:row>
      <xdr:rowOff>163830</xdr:rowOff>
    </xdr:from>
    <xdr:to>
      <xdr:col>11</xdr:col>
      <xdr:colOff>45720</xdr:colOff>
      <xdr:row>37</xdr:row>
      <xdr:rowOff>163830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40"/>
  <sheetViews>
    <sheetView tabSelected="1" zoomScale="150" zoomScaleNormal="150" workbookViewId="0">
      <selection activeCell="E3" sqref="E3"/>
    </sheetView>
  </sheetViews>
  <sheetFormatPr baseColWidth="10" defaultColWidth="8.83203125" defaultRowHeight="15" x14ac:dyDescent="0.2"/>
  <cols>
    <col min="3" max="4" width="12.83203125" style="16" customWidth="1"/>
    <col min="5" max="5" width="13" customWidth="1"/>
    <col min="7" max="7" width="2.1640625" customWidth="1"/>
    <col min="8" max="8" width="12.83203125" customWidth="1"/>
    <col min="10" max="10" width="2.1640625" customWidth="1"/>
    <col min="11" max="11" width="11.6640625" customWidth="1"/>
    <col min="13" max="13" width="2.1640625" customWidth="1"/>
    <col min="17" max="25" width="8.83203125" style="2"/>
  </cols>
  <sheetData>
    <row r="1" spans="1:25" s="1" customFormat="1" x14ac:dyDescent="0.2">
      <c r="A1" s="1" t="s">
        <v>0</v>
      </c>
      <c r="B1" s="1" t="s">
        <v>1</v>
      </c>
      <c r="C1" s="13" t="s">
        <v>2</v>
      </c>
      <c r="D1" s="13" t="s">
        <v>3</v>
      </c>
      <c r="E1" s="1" t="s">
        <v>5</v>
      </c>
      <c r="F1" s="1" t="s">
        <v>4</v>
      </c>
      <c r="H1" s="1" t="s">
        <v>6</v>
      </c>
      <c r="I1" s="1" t="s">
        <v>4</v>
      </c>
      <c r="K1" s="1" t="s">
        <v>7</v>
      </c>
      <c r="L1" s="1" t="s">
        <v>4</v>
      </c>
      <c r="N1" s="1" t="s">
        <v>8</v>
      </c>
      <c r="O1" s="1" t="s">
        <v>4</v>
      </c>
    </row>
    <row r="2" spans="1:25" s="11" customFormat="1" x14ac:dyDescent="0.2">
      <c r="A2" s="11">
        <v>20160304</v>
      </c>
      <c r="B2" s="8">
        <v>3</v>
      </c>
      <c r="C2" s="14">
        <v>57452.3001</v>
      </c>
      <c r="D2" s="9">
        <f>C2-57449</f>
        <v>3.3001000000003842</v>
      </c>
      <c r="E2" s="17">
        <v>43.052</v>
      </c>
      <c r="F2" s="17">
        <v>5.0000000000000001E-3</v>
      </c>
      <c r="G2" s="17"/>
      <c r="H2" s="17">
        <v>43.356999999999999</v>
      </c>
      <c r="I2" s="17">
        <v>6.0000000000000001E-3</v>
      </c>
      <c r="J2" s="17"/>
      <c r="K2" s="17">
        <v>42.213000000000001</v>
      </c>
      <c r="L2" s="17">
        <v>3.0000000000000001E-3</v>
      </c>
      <c r="M2" s="8"/>
      <c r="N2" s="17">
        <f>E2-AVERAGE(H2,K2)</f>
        <v>0.26700000000000301</v>
      </c>
      <c r="O2" s="17">
        <f>SQRT((F2^2)+((I2/2)^2)+((L2/2)^2))</f>
        <v>6.0207972893961481E-3</v>
      </c>
      <c r="P2" s="11" t="s">
        <v>9</v>
      </c>
      <c r="Q2" s="8"/>
      <c r="R2" s="8"/>
      <c r="S2" s="8"/>
      <c r="T2" s="8"/>
      <c r="U2" s="9"/>
      <c r="V2" s="9"/>
      <c r="W2" s="9"/>
      <c r="X2" s="9"/>
      <c r="Y2" s="9"/>
    </row>
    <row r="3" spans="1:25" x14ac:dyDescent="0.2">
      <c r="A3">
        <v>20160302</v>
      </c>
      <c r="B3" s="2">
        <v>1</v>
      </c>
      <c r="C3" s="15">
        <v>57450.3197</v>
      </c>
      <c r="D3" s="9">
        <f t="shared" ref="D3:D18" si="0">C3-57449</f>
        <v>1.3197000000000116</v>
      </c>
      <c r="E3" s="6"/>
      <c r="F3" s="6"/>
      <c r="G3" s="6"/>
      <c r="H3" s="6"/>
      <c r="I3" s="6"/>
      <c r="J3" s="6"/>
      <c r="K3" s="6"/>
      <c r="L3" s="6"/>
      <c r="M3" s="2"/>
      <c r="N3" s="17" t="e">
        <f t="shared" ref="N3:N18" si="1">E3-AVERAGE(H3,K3)</f>
        <v>#DIV/0!</v>
      </c>
      <c r="O3" s="17">
        <f t="shared" ref="O3:O18" si="2">SQRT((F3^2)+((I3/2)^2)+((L3/2)^2))</f>
        <v>0</v>
      </c>
      <c r="P3" s="2"/>
      <c r="U3" s="3"/>
      <c r="V3" s="3"/>
      <c r="W3" s="3"/>
      <c r="X3" s="3"/>
      <c r="Y3" s="3"/>
    </row>
    <row r="4" spans="1:25" x14ac:dyDescent="0.2">
      <c r="A4">
        <v>20160303</v>
      </c>
      <c r="B4" s="2">
        <v>2</v>
      </c>
      <c r="C4" s="15">
        <v>57451.277000000002</v>
      </c>
      <c r="D4" s="9">
        <f t="shared" si="0"/>
        <v>2.2770000000018626</v>
      </c>
      <c r="E4" s="6"/>
      <c r="F4" s="6"/>
      <c r="G4" s="6"/>
      <c r="H4" s="6"/>
      <c r="I4" s="6"/>
      <c r="J4" s="6"/>
      <c r="K4" s="6"/>
      <c r="L4" s="6"/>
      <c r="M4" s="2"/>
      <c r="N4" s="17" t="e">
        <f t="shared" si="1"/>
        <v>#DIV/0!</v>
      </c>
      <c r="O4" s="17">
        <f t="shared" si="2"/>
        <v>0</v>
      </c>
      <c r="P4" s="2"/>
      <c r="U4" s="3"/>
      <c r="V4" s="3"/>
      <c r="W4" s="3"/>
      <c r="X4" s="3"/>
      <c r="Y4" s="3"/>
    </row>
    <row r="5" spans="1:25" x14ac:dyDescent="0.2">
      <c r="A5" s="12">
        <v>20160305</v>
      </c>
      <c r="B5" s="2">
        <v>4</v>
      </c>
      <c r="C5" s="15">
        <v>57453.274299999997</v>
      </c>
      <c r="D5" s="9">
        <f t="shared" si="0"/>
        <v>4.2742999999973108</v>
      </c>
      <c r="E5" s="6"/>
      <c r="F5" s="6"/>
      <c r="G5" s="6"/>
      <c r="H5" s="6"/>
      <c r="I5" s="6"/>
      <c r="J5" s="6"/>
      <c r="K5" s="6"/>
      <c r="L5" s="6"/>
      <c r="M5" s="2"/>
      <c r="N5" s="17" t="e">
        <f t="shared" si="1"/>
        <v>#DIV/0!</v>
      </c>
      <c r="O5" s="17">
        <f t="shared" si="2"/>
        <v>0</v>
      </c>
      <c r="U5" s="3"/>
      <c r="V5" s="3"/>
      <c r="W5" s="3"/>
      <c r="X5" s="3"/>
      <c r="Y5" s="3"/>
    </row>
    <row r="6" spans="1:25" x14ac:dyDescent="0.2">
      <c r="A6">
        <v>20160309</v>
      </c>
      <c r="B6" s="2">
        <v>8</v>
      </c>
      <c r="C6" s="15">
        <v>57457.230300000003</v>
      </c>
      <c r="D6" s="9">
        <f t="shared" si="0"/>
        <v>8.2303000000028987</v>
      </c>
      <c r="E6" s="6"/>
      <c r="F6" s="6"/>
      <c r="G6" s="6"/>
      <c r="H6" s="6"/>
      <c r="I6" s="6"/>
      <c r="J6" s="6"/>
      <c r="K6" s="6"/>
      <c r="L6" s="6"/>
      <c r="M6" s="2"/>
      <c r="N6" s="17" t="e">
        <f t="shared" si="1"/>
        <v>#DIV/0!</v>
      </c>
      <c r="O6" s="17">
        <f t="shared" si="2"/>
        <v>0</v>
      </c>
      <c r="U6" s="3"/>
      <c r="V6" s="3"/>
      <c r="W6" s="3"/>
      <c r="X6" s="3"/>
      <c r="Y6" s="3"/>
    </row>
    <row r="7" spans="1:25" x14ac:dyDescent="0.2">
      <c r="A7">
        <v>20160311</v>
      </c>
      <c r="B7" s="2">
        <v>10</v>
      </c>
      <c r="C7" s="15">
        <v>57459.257799999999</v>
      </c>
      <c r="D7" s="9">
        <f t="shared" si="0"/>
        <v>10.257799999999406</v>
      </c>
      <c r="E7" s="6"/>
      <c r="F7" s="6"/>
      <c r="G7" s="6"/>
      <c r="H7" s="6"/>
      <c r="I7" s="6"/>
      <c r="J7" s="6"/>
      <c r="K7" s="6"/>
      <c r="L7" s="6"/>
      <c r="M7" s="2"/>
      <c r="N7" s="17" t="e">
        <f t="shared" si="1"/>
        <v>#DIV/0!</v>
      </c>
      <c r="O7" s="17">
        <f t="shared" si="2"/>
        <v>0</v>
      </c>
      <c r="U7" s="3"/>
      <c r="V7" s="3"/>
      <c r="W7" s="3"/>
      <c r="X7" s="3"/>
      <c r="Y7" s="3"/>
    </row>
    <row r="8" spans="1:25" x14ac:dyDescent="0.2">
      <c r="A8">
        <v>20160313</v>
      </c>
      <c r="B8" s="2">
        <v>12</v>
      </c>
      <c r="C8" s="15">
        <v>57461.230300000003</v>
      </c>
      <c r="D8" s="9">
        <f t="shared" si="0"/>
        <v>12.230300000002899</v>
      </c>
      <c r="E8" s="6"/>
      <c r="F8" s="6"/>
      <c r="G8" s="6"/>
      <c r="H8" s="6"/>
      <c r="I8" s="6"/>
      <c r="J8" s="6"/>
      <c r="K8" s="6"/>
      <c r="L8" s="6"/>
      <c r="M8" s="2"/>
      <c r="N8" s="17" t="e">
        <f t="shared" si="1"/>
        <v>#DIV/0!</v>
      </c>
      <c r="O8" s="17">
        <f t="shared" si="2"/>
        <v>0</v>
      </c>
      <c r="U8" s="3"/>
      <c r="V8" s="3"/>
      <c r="W8" s="3"/>
      <c r="X8" s="3"/>
      <c r="Y8" s="3"/>
    </row>
    <row r="9" spans="1:25" x14ac:dyDescent="0.2">
      <c r="A9">
        <v>20160314</v>
      </c>
      <c r="B9" s="2">
        <v>13</v>
      </c>
      <c r="C9" s="15">
        <v>57462.286599999999</v>
      </c>
      <c r="D9" s="9">
        <f t="shared" si="0"/>
        <v>13.286599999999453</v>
      </c>
      <c r="E9" s="6"/>
      <c r="F9" s="6"/>
      <c r="G9" s="6"/>
      <c r="H9" s="6"/>
      <c r="I9" s="6"/>
      <c r="J9" s="6"/>
      <c r="K9" s="6"/>
      <c r="L9" s="6"/>
      <c r="M9" s="2"/>
      <c r="N9" s="17" t="e">
        <f t="shared" si="1"/>
        <v>#DIV/0!</v>
      </c>
      <c r="O9" s="17">
        <f t="shared" si="2"/>
        <v>0</v>
      </c>
      <c r="U9" s="3"/>
      <c r="V9" s="3"/>
      <c r="W9" s="3"/>
      <c r="X9" s="3"/>
      <c r="Y9" s="3"/>
    </row>
    <row r="10" spans="1:25" x14ac:dyDescent="0.2">
      <c r="A10">
        <v>20160316</v>
      </c>
      <c r="B10" s="2">
        <v>15</v>
      </c>
      <c r="C10" s="15">
        <v>57464.319100000001</v>
      </c>
      <c r="D10" s="9">
        <f t="shared" si="0"/>
        <v>15.319100000000617</v>
      </c>
      <c r="E10" s="6"/>
      <c r="F10" s="6"/>
      <c r="G10" s="6"/>
      <c r="H10" s="6"/>
      <c r="I10" s="6"/>
      <c r="J10" s="6"/>
      <c r="K10" s="6"/>
      <c r="L10" s="6"/>
      <c r="M10" s="2"/>
      <c r="N10" s="17" t="e">
        <f t="shared" si="1"/>
        <v>#DIV/0!</v>
      </c>
      <c r="O10" s="17">
        <f t="shared" si="2"/>
        <v>0</v>
      </c>
      <c r="U10" s="3"/>
      <c r="V10" s="3"/>
      <c r="W10" s="3"/>
      <c r="X10" s="3"/>
      <c r="Y10" s="3"/>
    </row>
    <row r="11" spans="1:25" x14ac:dyDescent="0.2">
      <c r="A11">
        <v>20160318</v>
      </c>
      <c r="B11" s="2">
        <v>17</v>
      </c>
      <c r="C11" s="15">
        <v>57466.276400000002</v>
      </c>
      <c r="D11" s="9">
        <f t="shared" si="0"/>
        <v>17.276400000002468</v>
      </c>
      <c r="E11" s="6"/>
      <c r="F11" s="6"/>
      <c r="G11" s="6"/>
      <c r="H11" s="6"/>
      <c r="I11" s="6"/>
      <c r="J11" s="6"/>
      <c r="K11" s="6"/>
      <c r="L11" s="6"/>
      <c r="M11" s="2"/>
      <c r="N11" s="17" t="e">
        <f t="shared" si="1"/>
        <v>#DIV/0!</v>
      </c>
      <c r="O11" s="17">
        <f t="shared" si="2"/>
        <v>0</v>
      </c>
      <c r="U11" s="3"/>
      <c r="V11" s="3"/>
      <c r="W11" s="3"/>
      <c r="X11" s="3"/>
      <c r="Y11" s="3"/>
    </row>
    <row r="12" spans="1:25" x14ac:dyDescent="0.2">
      <c r="A12">
        <v>20160320</v>
      </c>
      <c r="B12" s="2">
        <v>19</v>
      </c>
      <c r="C12" s="15">
        <v>57468.293299999998</v>
      </c>
      <c r="D12" s="9">
        <f t="shared" si="0"/>
        <v>19.293299999997544</v>
      </c>
      <c r="E12" s="6"/>
      <c r="F12" s="6"/>
      <c r="G12" s="6"/>
      <c r="H12" s="6"/>
      <c r="I12" s="6"/>
      <c r="J12" s="6"/>
      <c r="K12" s="6"/>
      <c r="L12" s="6"/>
      <c r="M12" s="2"/>
      <c r="N12" s="17" t="e">
        <f t="shared" si="1"/>
        <v>#DIV/0!</v>
      </c>
      <c r="O12" s="17">
        <f t="shared" si="2"/>
        <v>0</v>
      </c>
      <c r="U12" s="3"/>
      <c r="V12" s="3"/>
      <c r="W12" s="3"/>
      <c r="X12" s="3"/>
      <c r="Y12" s="3"/>
    </row>
    <row r="13" spans="1:25" x14ac:dyDescent="0.2">
      <c r="A13">
        <v>20160321</v>
      </c>
      <c r="B13" s="2">
        <v>20</v>
      </c>
      <c r="C13" s="15">
        <v>57469.2863</v>
      </c>
      <c r="D13" s="9">
        <f t="shared" si="0"/>
        <v>20.286299999999756</v>
      </c>
      <c r="E13" s="6"/>
      <c r="F13" s="6"/>
      <c r="G13" s="6"/>
      <c r="H13" s="6"/>
      <c r="I13" s="6"/>
      <c r="J13" s="6"/>
      <c r="K13" s="6"/>
      <c r="L13" s="6"/>
      <c r="M13" s="2"/>
      <c r="N13" s="17" t="e">
        <f t="shared" si="1"/>
        <v>#DIV/0!</v>
      </c>
      <c r="O13" s="17">
        <f t="shared" si="2"/>
        <v>0</v>
      </c>
      <c r="U13" s="3"/>
      <c r="V13" s="3"/>
      <c r="W13" s="3"/>
      <c r="X13" s="3"/>
      <c r="Y13" s="3"/>
    </row>
    <row r="14" spans="1:25" x14ac:dyDescent="0.2">
      <c r="A14">
        <v>20160322</v>
      </c>
      <c r="B14" s="2">
        <v>21</v>
      </c>
      <c r="C14" s="15">
        <v>57470.278200000001</v>
      </c>
      <c r="D14" s="9">
        <f t="shared" si="0"/>
        <v>21.278200000000652</v>
      </c>
      <c r="E14" s="6"/>
      <c r="F14" s="6"/>
      <c r="G14" s="6"/>
      <c r="H14" s="6"/>
      <c r="I14" s="6"/>
      <c r="J14" s="6"/>
      <c r="K14" s="6"/>
      <c r="L14" s="6"/>
      <c r="M14" s="2"/>
      <c r="N14" s="17" t="e">
        <f t="shared" si="1"/>
        <v>#DIV/0!</v>
      </c>
      <c r="O14" s="17">
        <f t="shared" si="2"/>
        <v>0</v>
      </c>
      <c r="U14" s="3"/>
      <c r="V14" s="3"/>
      <c r="W14" s="3"/>
      <c r="X14" s="3"/>
      <c r="Y14" s="3"/>
    </row>
    <row r="15" spans="1:25" x14ac:dyDescent="0.2">
      <c r="A15">
        <v>20160327</v>
      </c>
      <c r="B15" s="2">
        <v>26</v>
      </c>
      <c r="C15" s="15">
        <v>57475.234100000001</v>
      </c>
      <c r="D15" s="9">
        <f t="shared" si="0"/>
        <v>26.23410000000149</v>
      </c>
      <c r="E15" s="6"/>
      <c r="F15" s="6"/>
      <c r="G15" s="6"/>
      <c r="H15" s="6"/>
      <c r="I15" s="6"/>
      <c r="J15" s="6"/>
      <c r="K15" s="6"/>
      <c r="L15" s="6"/>
      <c r="M15" s="2"/>
      <c r="N15" s="17" t="e">
        <f t="shared" si="1"/>
        <v>#DIV/0!</v>
      </c>
      <c r="O15" s="17">
        <f t="shared" si="2"/>
        <v>0</v>
      </c>
      <c r="U15" s="3"/>
      <c r="V15" s="3"/>
      <c r="W15" s="3"/>
      <c r="X15" s="3"/>
      <c r="Y15" s="3"/>
    </row>
    <row r="16" spans="1:25" x14ac:dyDescent="0.2">
      <c r="A16">
        <v>20160328</v>
      </c>
      <c r="B16" s="2">
        <v>27</v>
      </c>
      <c r="C16" s="15">
        <v>57476.248599999999</v>
      </c>
      <c r="D16" s="9">
        <f t="shared" si="0"/>
        <v>27.248599999998987</v>
      </c>
      <c r="E16" s="6"/>
      <c r="F16" s="6"/>
      <c r="G16" s="6"/>
      <c r="H16" s="6"/>
      <c r="I16" s="6"/>
      <c r="J16" s="6"/>
      <c r="K16" s="6"/>
      <c r="L16" s="6"/>
      <c r="M16" s="2"/>
      <c r="N16" s="17" t="e">
        <f t="shared" si="1"/>
        <v>#DIV/0!</v>
      </c>
      <c r="O16" s="17">
        <f t="shared" si="2"/>
        <v>0</v>
      </c>
      <c r="U16" s="3"/>
      <c r="V16" s="3"/>
      <c r="W16" s="3"/>
      <c r="X16" s="3"/>
      <c r="Y16" s="3"/>
    </row>
    <row r="17" spans="1:25" x14ac:dyDescent="0.2">
      <c r="A17">
        <v>20160402</v>
      </c>
      <c r="B17" s="2">
        <v>32</v>
      </c>
      <c r="C17" s="15">
        <v>57481.236700000001</v>
      </c>
      <c r="D17" s="9">
        <f t="shared" si="0"/>
        <v>32.236700000001292</v>
      </c>
      <c r="E17" s="6"/>
      <c r="F17" s="6"/>
      <c r="G17" s="6"/>
      <c r="H17" s="6"/>
      <c r="I17" s="6"/>
      <c r="J17" s="6"/>
      <c r="K17" s="6"/>
      <c r="L17" s="6"/>
      <c r="M17" s="2"/>
      <c r="N17" s="17" t="e">
        <f t="shared" si="1"/>
        <v>#DIV/0!</v>
      </c>
      <c r="O17" s="17">
        <f t="shared" si="2"/>
        <v>0</v>
      </c>
      <c r="U17" s="3"/>
      <c r="V17" s="3"/>
      <c r="W17" s="3"/>
      <c r="X17" s="3"/>
      <c r="Y17" s="3"/>
    </row>
    <row r="18" spans="1:25" x14ac:dyDescent="0.2">
      <c r="A18">
        <v>20160405</v>
      </c>
      <c r="B18" s="2">
        <v>34</v>
      </c>
      <c r="C18" s="15">
        <v>57483.4185</v>
      </c>
      <c r="D18" s="9">
        <f t="shared" si="0"/>
        <v>34.418499999999767</v>
      </c>
      <c r="E18" s="6"/>
      <c r="F18" s="6"/>
      <c r="G18" s="6"/>
      <c r="H18" s="6"/>
      <c r="I18" s="6"/>
      <c r="J18" s="6"/>
      <c r="K18" s="6"/>
      <c r="L18" s="6"/>
      <c r="M18" s="2"/>
      <c r="N18" s="17" t="e">
        <f t="shared" si="1"/>
        <v>#DIV/0!</v>
      </c>
      <c r="O18" s="17">
        <f t="shared" si="2"/>
        <v>0</v>
      </c>
      <c r="U18" s="3"/>
      <c r="V18" s="3"/>
      <c r="W18" s="3"/>
      <c r="X18" s="3"/>
      <c r="Y18" s="6"/>
    </row>
    <row r="19" spans="1:25" x14ac:dyDescent="0.2">
      <c r="N19" s="3"/>
      <c r="P19" s="4"/>
      <c r="Q19" s="4"/>
      <c r="R19" s="4"/>
      <c r="S19" s="4"/>
      <c r="T19" s="4"/>
      <c r="U19" s="5"/>
      <c r="V19" s="5"/>
      <c r="W19" s="5"/>
      <c r="X19" s="5"/>
      <c r="Y19" s="7"/>
    </row>
    <row r="20" spans="1:25" x14ac:dyDescent="0.2">
      <c r="E20" s="2"/>
      <c r="N20" s="3"/>
      <c r="P20" s="4"/>
      <c r="Q20" s="4"/>
      <c r="R20" s="4"/>
      <c r="S20" s="4"/>
      <c r="T20" s="4"/>
      <c r="U20" s="5"/>
      <c r="V20" s="5"/>
      <c r="W20" s="5"/>
      <c r="X20" s="5"/>
      <c r="Y20" s="7"/>
    </row>
    <row r="21" spans="1:25" x14ac:dyDescent="0.2">
      <c r="N21" s="3"/>
      <c r="P21" s="4"/>
      <c r="Q21" s="4"/>
      <c r="R21" s="4"/>
      <c r="S21" s="4"/>
      <c r="T21" s="4"/>
      <c r="U21" s="5"/>
      <c r="V21" s="5"/>
      <c r="W21" s="5"/>
      <c r="X21" s="5"/>
      <c r="Y21" s="7"/>
    </row>
    <row r="22" spans="1:25" x14ac:dyDescent="0.2">
      <c r="N22" s="3"/>
      <c r="P22" s="4"/>
      <c r="Q22" s="4"/>
      <c r="R22" s="8"/>
      <c r="S22" s="4"/>
      <c r="T22" s="4"/>
      <c r="U22" s="5"/>
      <c r="V22" s="9"/>
      <c r="W22" s="5"/>
      <c r="X22" s="5"/>
      <c r="Y22" s="4"/>
    </row>
    <row r="23" spans="1:25" x14ac:dyDescent="0.2">
      <c r="N23" s="3"/>
    </row>
    <row r="24" spans="1:25" x14ac:dyDescent="0.2">
      <c r="N24" s="3"/>
    </row>
    <row r="25" spans="1:25" x14ac:dyDescent="0.2">
      <c r="N25" s="3"/>
    </row>
    <row r="26" spans="1:25" x14ac:dyDescent="0.2">
      <c r="N26" s="3"/>
    </row>
    <row r="27" spans="1:25" x14ac:dyDescent="0.2">
      <c r="N27" s="3"/>
    </row>
    <row r="28" spans="1:25" x14ac:dyDescent="0.2">
      <c r="N28" s="3"/>
    </row>
    <row r="29" spans="1:25" x14ac:dyDescent="0.2">
      <c r="N29" s="3"/>
    </row>
    <row r="30" spans="1:25" x14ac:dyDescent="0.2">
      <c r="N30" s="3"/>
    </row>
    <row r="31" spans="1:25" x14ac:dyDescent="0.2">
      <c r="N31" s="3"/>
    </row>
    <row r="32" spans="1:25" x14ac:dyDescent="0.2">
      <c r="N32" s="3"/>
    </row>
    <row r="33" spans="5:14" x14ac:dyDescent="0.2">
      <c r="N33" s="3"/>
    </row>
    <row r="34" spans="5:14" x14ac:dyDescent="0.2">
      <c r="N34" s="3"/>
    </row>
    <row r="35" spans="5:14" x14ac:dyDescent="0.2">
      <c r="H35" s="10"/>
      <c r="I35" s="10"/>
      <c r="J35" s="10"/>
      <c r="K35" s="10"/>
      <c r="L35" s="10"/>
      <c r="M35" s="10"/>
      <c r="N35" s="3"/>
    </row>
    <row r="36" spans="5:14" x14ac:dyDescent="0.2">
      <c r="H36" s="2"/>
      <c r="I36" s="2"/>
      <c r="J36" s="2"/>
      <c r="K36" s="2"/>
      <c r="L36" s="2"/>
      <c r="M36" s="2"/>
      <c r="N36" s="3"/>
    </row>
    <row r="37" spans="5:14" x14ac:dyDescent="0.2">
      <c r="E37" s="2"/>
      <c r="F37" s="2"/>
      <c r="G37" s="2"/>
      <c r="H37" s="2"/>
      <c r="I37" s="2"/>
      <c r="J37" s="2"/>
      <c r="K37" s="2"/>
      <c r="L37" s="2"/>
      <c r="M37" s="2"/>
    </row>
    <row r="38" spans="5:14" x14ac:dyDescent="0.2">
      <c r="E38" s="2"/>
      <c r="F38" s="2"/>
      <c r="G38" s="2"/>
      <c r="H38" s="2"/>
      <c r="I38" s="2"/>
      <c r="J38" s="2"/>
      <c r="K38" s="2"/>
      <c r="L38" s="2"/>
      <c r="M38" s="2"/>
    </row>
    <row r="39" spans="5:14" x14ac:dyDescent="0.2">
      <c r="E39" s="2"/>
      <c r="F39" s="2"/>
      <c r="G39" s="2"/>
      <c r="H39" s="2"/>
      <c r="I39" s="2"/>
      <c r="J39" s="2"/>
      <c r="K39" s="2"/>
      <c r="L39" s="2"/>
      <c r="M39" s="2"/>
    </row>
    <row r="40" spans="5:14" x14ac:dyDescent="0.2">
      <c r="E40" s="2"/>
      <c r="F40" s="2"/>
      <c r="G40" s="2"/>
      <c r="H40" s="2"/>
      <c r="I40" s="2"/>
      <c r="J40" s="2"/>
      <c r="K40" s="2"/>
      <c r="L40" s="2"/>
      <c r="M40" s="2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Photometry</vt:lpstr>
    </vt:vector>
  </TitlesOfParts>
  <Company>Liverpool John Moores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Fraser</dc:creator>
  <cp:lastModifiedBy>Newsam, Andrew</cp:lastModifiedBy>
  <dcterms:created xsi:type="dcterms:W3CDTF">2020-01-30T16:22:20Z</dcterms:created>
  <dcterms:modified xsi:type="dcterms:W3CDTF">2025-04-09T09:04:52Z</dcterms:modified>
</cp:coreProperties>
</file>